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</sheets>
  <definedNames>
    <definedName name="_xlnm.Print_Area" localSheetId="0">'Лист1'!$A$1:$F$43</definedName>
  </definedNames>
  <calcPr fullCalcOnLoad="1"/>
</workbook>
</file>

<file path=xl/sharedStrings.xml><?xml version="1.0" encoding="utf-8"?>
<sst xmlns="http://schemas.openxmlformats.org/spreadsheetml/2006/main" count="102" uniqueCount="60">
  <si>
    <t>Исполнение бюджета МО Сертолово</t>
  </si>
  <si>
    <t>Исполнено</t>
  </si>
  <si>
    <t>Рз</t>
  </si>
  <si>
    <t>ПР</t>
  </si>
  <si>
    <t>% исполн.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</si>
  <si>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</si>
  <si>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</si>
  <si>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</si>
  <si>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</si>
  <si>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</si>
  <si>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</si>
  <si>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</si>
  <si>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</si>
  <si>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</si>
  <si>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</si>
  <si>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</si>
  <si>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</si>
  <si>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</si>
  <si>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</si>
  <si>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</si>
  <si>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</si>
  <si>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</si>
  <si>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</si>
  <si>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СОЦИАЛЬНАЯ ПОЛИТИКА</t>
  </si>
  <si>
    <t xml:space="preserve">Пенсионное обеспечение </t>
  </si>
  <si>
    <t>СРЕДСТВА МАССОВОЙ ИНФОРМАЦИИ</t>
  </si>
  <si>
    <t xml:space="preserve">Периодическая печать и издательства </t>
  </si>
  <si>
    <t>ИТОГО РАСХОДОВ</t>
  </si>
  <si>
    <t xml:space="preserve">Уточненный </t>
  </si>
  <si>
    <t>план</t>
  </si>
  <si>
    <t>01</t>
  </si>
  <si>
    <t>00</t>
  </si>
  <si>
    <t>02</t>
  </si>
  <si>
    <t>03</t>
  </si>
  <si>
    <t>04</t>
  </si>
  <si>
    <t>06</t>
  </si>
  <si>
    <t>07</t>
  </si>
  <si>
    <t>09</t>
  </si>
  <si>
    <t>05</t>
  </si>
  <si>
    <t>08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</si>
  <si>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</si>
  <si>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</si>
  <si>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</si>
  <si>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</si>
  <si>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 xml:space="preserve">Массовый спорт </t>
  </si>
  <si>
    <t>Сумма (тыс.руб.)</t>
  </si>
  <si>
    <t>ПРИЛОЖЕНИЕ  № 2</t>
  </si>
  <si>
    <t>к постановлению администрации</t>
  </si>
  <si>
    <t>МО Сертолово</t>
  </si>
  <si>
    <t>14</t>
  </si>
  <si>
    <t>Другие вопросы в области национальной безопасности и правоохранительной деятельности</t>
  </si>
  <si>
    <t>Молодежная политика</t>
  </si>
  <si>
    <t>по расходам за 1 квартал 2021 года</t>
  </si>
  <si>
    <t>на 2021 г. (тыс.руб.)</t>
  </si>
  <si>
    <t>на 01.04.2021 г.</t>
  </si>
  <si>
    <t>Гражданская оборона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</si>
  <si>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</si>
  <si>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</si>
  <si>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</si>
  <si>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 xml:space="preserve">от  </t>
    </r>
    <r>
      <rPr>
        <u val="single"/>
        <sz val="14"/>
        <rFont val="Times New Roman"/>
        <family val="1"/>
      </rPr>
      <t xml:space="preserve">20.04.2021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247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</si>
</sst>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4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horizontal="center"/>
    </xf>
    <xf numFmtId="168" fontId="1" fillId="0" borderId="17" xfId="0" applyNumberFormat="1" applyFont="1" applyBorder="1" applyAlignment="1">
      <alignment horizontal="right"/>
    </xf>
    <xf numFmtId="168" fontId="5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 wrapText="1"/>
    </xf>
    <xf numFmtId="49" fontId="5" fillId="0" borderId="20" xfId="0" applyNumberFormat="1" applyFont="1" applyBorder="1" applyAlignment="1">
      <alignment horizontal="center"/>
    </xf>
    <xf numFmtId="168" fontId="5" fillId="0" borderId="20" xfId="0" applyNumberFormat="1" applyFont="1" applyBorder="1" applyAlignment="1">
      <alignment horizontal="right"/>
    </xf>
    <xf numFmtId="168" fontId="5" fillId="0" borderId="21" xfId="0" applyNumberFormat="1" applyFont="1" applyBorder="1" applyAlignment="1">
      <alignment horizontal="right"/>
    </xf>
    <xf numFmtId="0" fontId="5" fillId="0" borderId="16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168" fontId="5" fillId="0" borderId="17" xfId="0" applyNumberFormat="1" applyFont="1" applyBorder="1" applyAlignment="1">
      <alignment horizontal="right"/>
    </xf>
    <xf numFmtId="168" fontId="1" fillId="0" borderId="17" xfId="0" applyNumberFormat="1" applyFont="1" applyFill="1" applyBorder="1" applyAlignment="1">
      <alignment horizontal="right"/>
    </xf>
    <xf numFmtId="0" fontId="1" fillId="0" borderId="22" xfId="0" applyFont="1" applyBorder="1" applyAlignment="1">
      <alignment wrapText="1"/>
    </xf>
    <xf numFmtId="49" fontId="1" fillId="0" borderId="23" xfId="0" applyNumberFormat="1" applyFont="1" applyBorder="1" applyAlignment="1">
      <alignment horizontal="center"/>
    </xf>
    <xf numFmtId="168" fontId="1" fillId="0" borderId="23" xfId="0" applyNumberFormat="1" applyFont="1" applyBorder="1" applyAlignment="1">
      <alignment horizontal="right"/>
    </xf>
    <xf numFmtId="168" fontId="5" fillId="0" borderId="24" xfId="0" applyNumberFormat="1" applyFont="1" applyBorder="1" applyAlignment="1">
      <alignment horizontal="right"/>
    </xf>
    <xf numFmtId="0" fontId="5" fillId="0" borderId="25" xfId="0" applyFont="1" applyBorder="1" applyAlignment="1">
      <alignment wrapText="1"/>
    </xf>
    <xf numFmtId="49" fontId="5" fillId="0" borderId="26" xfId="0" applyNumberFormat="1" applyFont="1" applyBorder="1" applyAlignment="1">
      <alignment horizontal="center"/>
    </xf>
    <xf numFmtId="168" fontId="5" fillId="0" borderId="26" xfId="0" applyNumberFormat="1" applyFont="1" applyBorder="1" applyAlignment="1">
      <alignment horizontal="right"/>
    </xf>
    <xf numFmtId="168" fontId="5" fillId="0" borderId="2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73.875" style="0" customWidth="1"/>
    <col min="2" max="2" width="7.625" style="0" customWidth="1"/>
    <col min="3" max="3" width="7.375" style="0" customWidth="1"/>
    <col min="4" max="5" width="16.75390625" style="0" customWidth="1"/>
    <col min="6" max="6" width="13.00390625" style="0" customWidth="1"/>
  </cols>
  <sheetData>
    <row r="1" spans="4:6" ht="18.75">
      <c r="D1" s="2" t="s">
        <v>46</v>
      </c>
      <c r="F1" s="2"/>
    </row>
    <row r="2" spans="4:6" ht="18.75">
      <c r="D2" s="2" t="s">
        <v>47</v>
      </c>
      <c r="F2" s="2"/>
    </row>
    <row r="3" spans="4:6" ht="18.75">
      <c r="D3" s="2" t="s">
        <v>48</v>
      </c>
      <c r="F3" s="2"/>
    </row>
    <row r="4" spans="4:6" ht="18.75">
      <c r="D4" s="2" t="s">
        <v>59</v>
      </c>
      <c r="F4" s="2"/>
    </row>
    <row r="5" spans="1:6" ht="39.75" customHeight="1">
      <c r="A5" s="31" t="s">
        <v>0</v>
      </c>
      <c r="B5" s="31"/>
      <c r="C5" s="31"/>
      <c r="D5" s="31"/>
      <c r="E5" s="31"/>
      <c r="F5" s="31"/>
    </row>
    <row r="6" spans="1:6" ht="18.75">
      <c r="A6" s="31" t="s">
        <v>52</v>
      </c>
      <c r="B6" s="31"/>
      <c r="C6" s="31"/>
      <c r="D6" s="31"/>
      <c r="E6" s="31"/>
      <c r="F6" s="31"/>
    </row>
    <row r="7" ht="22.5" customHeight="1" thickBot="1">
      <c r="A7" s="1"/>
    </row>
    <row r="8" spans="1:6" ht="15.75">
      <c r="A8" s="32"/>
      <c r="B8" s="34"/>
      <c r="C8" s="35"/>
      <c r="D8" s="5" t="s">
        <v>28</v>
      </c>
      <c r="E8" s="38" t="s">
        <v>1</v>
      </c>
      <c r="F8" s="39"/>
    </row>
    <row r="9" spans="1:6" ht="15.75">
      <c r="A9" s="33"/>
      <c r="B9" s="36"/>
      <c r="C9" s="37"/>
      <c r="D9" s="6" t="s">
        <v>29</v>
      </c>
      <c r="E9" s="40" t="s">
        <v>54</v>
      </c>
      <c r="F9" s="41"/>
    </row>
    <row r="10" spans="1:6" ht="32.25" thickBot="1">
      <c r="A10" s="33"/>
      <c r="B10" s="7" t="s">
        <v>2</v>
      </c>
      <c r="C10" s="8" t="s">
        <v>3</v>
      </c>
      <c r="D10" s="6" t="s">
        <v>53</v>
      </c>
      <c r="E10" s="9" t="s">
        <v>45</v>
      </c>
      <c r="F10" s="10" t="s">
        <v>4</v>
      </c>
    </row>
    <row r="11" spans="1:6" ht="15.75">
      <c r="A11" s="15" t="s">
        <v>5</v>
      </c>
      <c r="B11" s="16" t="s">
        <v>30</v>
      </c>
      <c r="C11" s="16" t="s">
        <v>31</v>
      </c>
      <c r="D11" s="17">
        <f>SUM(D12:D17)</f>
        <v>85624.1</v>
      </c>
      <c r="E11" s="17">
        <f>SUM(E12:E17)</f>
        <v>12954.5</v>
      </c>
      <c r="F11" s="18">
        <f aca="true" t="shared" si="0" ref="F11:F43">E11*100/D11</f>
        <v>15.12950209111687</v>
      </c>
    </row>
    <row r="12" spans="1:6" ht="31.5">
      <c r="A12" s="11" t="s">
        <v>6</v>
      </c>
      <c r="B12" s="12" t="s">
        <v>30</v>
      </c>
      <c r="C12" s="12" t="s">
        <v>32</v>
      </c>
      <c r="D12" s="13">
        <v>2011.2</v>
      </c>
      <c r="E12" s="13">
        <v>340</v>
      </c>
      <c r="F12" s="14">
        <f t="shared" si="0"/>
        <v>16.90533015115354</v>
      </c>
    </row>
    <row r="13" spans="1:6" ht="47.25">
      <c r="A13" s="11" t="s">
        <v>40</v>
      </c>
      <c r="B13" s="12" t="s">
        <v>30</v>
      </c>
      <c r="C13" s="12" t="s">
        <v>33</v>
      </c>
      <c r="D13" s="13">
        <v>6083</v>
      </c>
      <c r="E13" s="13">
        <v>925.9</v>
      </c>
      <c r="F13" s="14">
        <f t="shared" si="0"/>
        <v>15.221108005918133</v>
      </c>
    </row>
    <row r="14" spans="1:6" ht="47.25">
      <c r="A14" s="11" t="s">
        <v>41</v>
      </c>
      <c r="B14" s="12" t="s">
        <v>30</v>
      </c>
      <c r="C14" s="12" t="s">
        <v>34</v>
      </c>
      <c r="D14" s="13">
        <v>32547.4</v>
      </c>
      <c r="E14" s="13">
        <v>5470.5</v>
      </c>
      <c r="F14" s="14">
        <f t="shared" si="0"/>
        <v>16.807794170962964</v>
      </c>
    </row>
    <row r="15" spans="1:6" ht="31.5">
      <c r="A15" s="11" t="s">
        <v>42</v>
      </c>
      <c r="B15" s="12" t="s">
        <v>30</v>
      </c>
      <c r="C15" s="12" t="s">
        <v>35</v>
      </c>
      <c r="D15" s="13">
        <v>16458.5</v>
      </c>
      <c r="E15" s="13">
        <v>3029.8</v>
      </c>
      <c r="F15" s="14">
        <f t="shared" si="0"/>
        <v>18.408724974936963</v>
      </c>
    </row>
    <row r="16" spans="1:6" ht="15.75">
      <c r="A16" s="11" t="s">
        <v>7</v>
      </c>
      <c r="B16" s="12" t="s">
        <v>30</v>
      </c>
      <c r="C16" s="12">
        <v>11</v>
      </c>
      <c r="D16" s="13">
        <v>2610</v>
      </c>
      <c r="E16" s="13">
        <v>0</v>
      </c>
      <c r="F16" s="14">
        <f t="shared" si="0"/>
        <v>0</v>
      </c>
    </row>
    <row r="17" spans="1:6" ht="15.75">
      <c r="A17" s="11" t="s">
        <v>8</v>
      </c>
      <c r="B17" s="12" t="s">
        <v>30</v>
      </c>
      <c r="C17" s="12">
        <v>13</v>
      </c>
      <c r="D17" s="13">
        <v>25914</v>
      </c>
      <c r="E17" s="13">
        <v>3188.3</v>
      </c>
      <c r="F17" s="14">
        <f t="shared" si="0"/>
        <v>12.303388129968356</v>
      </c>
    </row>
    <row r="18" spans="1:6" ht="15.75">
      <c r="A18" s="19" t="s">
        <v>9</v>
      </c>
      <c r="B18" s="20" t="s">
        <v>32</v>
      </c>
      <c r="C18" s="20" t="s">
        <v>31</v>
      </c>
      <c r="D18" s="21">
        <f>D19</f>
        <v>2972.4</v>
      </c>
      <c r="E18" s="21">
        <f>E19</f>
        <v>472.4</v>
      </c>
      <c r="F18" s="14">
        <f t="shared" si="0"/>
        <v>15.892881173462522</v>
      </c>
    </row>
    <row r="19" spans="1:7" ht="15.75">
      <c r="A19" s="11" t="s">
        <v>10</v>
      </c>
      <c r="B19" s="12" t="s">
        <v>32</v>
      </c>
      <c r="C19" s="12" t="s">
        <v>33</v>
      </c>
      <c r="D19" s="13">
        <v>2972.4</v>
      </c>
      <c r="E19" s="13">
        <v>472.4</v>
      </c>
      <c r="F19" s="14">
        <f t="shared" si="0"/>
        <v>15.892881173462522</v>
      </c>
      <c r="G19">
        <v>846</v>
      </c>
    </row>
    <row r="20" spans="1:7" ht="31.5">
      <c r="A20" s="19" t="s">
        <v>11</v>
      </c>
      <c r="B20" s="20" t="s">
        <v>33</v>
      </c>
      <c r="C20" s="20" t="s">
        <v>31</v>
      </c>
      <c r="D20" s="21">
        <f>SUM(D21:D23)</f>
        <v>12027.199999999999</v>
      </c>
      <c r="E20" s="21">
        <f>SUM(E21:E23)</f>
        <v>647.5</v>
      </c>
      <c r="F20" s="14">
        <f t="shared" si="0"/>
        <v>5.383630437674605</v>
      </c>
      <c r="G20" s="4"/>
    </row>
    <row r="21" spans="1:7" ht="15.75">
      <c r="A21" s="11" t="s">
        <v>55</v>
      </c>
      <c r="B21" s="12" t="s">
        <v>33</v>
      </c>
      <c r="C21" s="12" t="s">
        <v>37</v>
      </c>
      <c r="D21" s="13">
        <v>6705.9</v>
      </c>
      <c r="E21" s="13">
        <v>330.5</v>
      </c>
      <c r="F21" s="14">
        <f t="shared" si="0"/>
        <v>4.928495802204029</v>
      </c>
      <c r="G21" s="4"/>
    </row>
    <row r="22" spans="1:7" ht="31.5">
      <c r="A22" s="11" t="s">
        <v>57</v>
      </c>
      <c r="B22" s="12" t="s">
        <v>33</v>
      </c>
      <c r="C22" s="12" t="s">
        <v>56</v>
      </c>
      <c r="D22" s="13">
        <v>3166.9</v>
      </c>
      <c r="E22" s="13">
        <v>0</v>
      </c>
      <c r="F22" s="14">
        <f>E22*100/D22</f>
        <v>0</v>
      </c>
      <c r="G22" s="4"/>
    </row>
    <row r="23" spans="1:7" ht="31.5">
      <c r="A23" s="11" t="s">
        <v>50</v>
      </c>
      <c r="B23" s="12" t="s">
        <v>33</v>
      </c>
      <c r="C23" s="12" t="s">
        <v>49</v>
      </c>
      <c r="D23" s="13">
        <v>2154.4</v>
      </c>
      <c r="E23" s="13">
        <v>317</v>
      </c>
      <c r="F23" s="14">
        <f>E23*100/D23</f>
        <v>14.714073523950983</v>
      </c>
      <c r="G23" s="4"/>
    </row>
    <row r="24" spans="1:6" ht="15.75">
      <c r="A24" s="19" t="s">
        <v>12</v>
      </c>
      <c r="B24" s="20" t="s">
        <v>34</v>
      </c>
      <c r="C24" s="20" t="s">
        <v>31</v>
      </c>
      <c r="D24" s="21">
        <f>SUM(D25:D26)</f>
        <v>132246</v>
      </c>
      <c r="E24" s="21">
        <f>E25+E26</f>
        <v>17662.9</v>
      </c>
      <c r="F24" s="14">
        <f t="shared" si="0"/>
        <v>13.356093946130697</v>
      </c>
    </row>
    <row r="25" spans="1:6" ht="15.75">
      <c r="A25" s="11" t="s">
        <v>13</v>
      </c>
      <c r="B25" s="12" t="s">
        <v>34</v>
      </c>
      <c r="C25" s="12" t="s">
        <v>37</v>
      </c>
      <c r="D25" s="13">
        <v>127544</v>
      </c>
      <c r="E25" s="13">
        <v>17662.9</v>
      </c>
      <c r="F25" s="14">
        <f t="shared" si="0"/>
        <v>13.84847582010914</v>
      </c>
    </row>
    <row r="26" spans="1:6" ht="15.75">
      <c r="A26" s="11" t="s">
        <v>14</v>
      </c>
      <c r="B26" s="12" t="s">
        <v>34</v>
      </c>
      <c r="C26" s="12">
        <v>12</v>
      </c>
      <c r="D26" s="13">
        <v>4702</v>
      </c>
      <c r="E26" s="13">
        <v>0</v>
      </c>
      <c r="F26" s="14">
        <f t="shared" si="0"/>
        <v>0</v>
      </c>
    </row>
    <row r="27" spans="1:7" ht="15.75">
      <c r="A27" s="19" t="s">
        <v>15</v>
      </c>
      <c r="B27" s="20" t="s">
        <v>38</v>
      </c>
      <c r="C27" s="20" t="s">
        <v>31</v>
      </c>
      <c r="D27" s="21">
        <f>SUM(D28:D30)</f>
        <v>260677.30000000002</v>
      </c>
      <c r="E27" s="21">
        <f>SUM(E28:E30)</f>
        <v>14683.5</v>
      </c>
      <c r="F27" s="14">
        <f t="shared" si="0"/>
        <v>5.632826487001361</v>
      </c>
      <c r="G27">
        <v>450</v>
      </c>
    </row>
    <row r="28" spans="1:6" ht="15.75">
      <c r="A28" s="11" t="s">
        <v>16</v>
      </c>
      <c r="B28" s="12" t="s">
        <v>38</v>
      </c>
      <c r="C28" s="12" t="s">
        <v>30</v>
      </c>
      <c r="D28" s="13">
        <v>65683.7</v>
      </c>
      <c r="E28" s="22">
        <v>1393.3</v>
      </c>
      <c r="F28" s="14">
        <f t="shared" si="0"/>
        <v>2.1212264229938325</v>
      </c>
    </row>
    <row r="29" spans="1:6" ht="15.75">
      <c r="A29" s="11" t="s">
        <v>17</v>
      </c>
      <c r="B29" s="12" t="s">
        <v>38</v>
      </c>
      <c r="C29" s="12" t="s">
        <v>32</v>
      </c>
      <c r="D29" s="13">
        <v>50812.9</v>
      </c>
      <c r="E29" s="13">
        <v>80</v>
      </c>
      <c r="F29" s="14">
        <f t="shared" si="0"/>
        <v>0.15744033503303295</v>
      </c>
    </row>
    <row r="30" spans="1:6" ht="15.75">
      <c r="A30" s="11" t="s">
        <v>18</v>
      </c>
      <c r="B30" s="12" t="s">
        <v>38</v>
      </c>
      <c r="C30" s="12" t="s">
        <v>33</v>
      </c>
      <c r="D30" s="13">
        <v>144180.7</v>
      </c>
      <c r="E30" s="13">
        <v>13210.2</v>
      </c>
      <c r="F30" s="14">
        <f t="shared" si="0"/>
        <v>9.16225264546503</v>
      </c>
    </row>
    <row r="31" spans="1:6" ht="15.75">
      <c r="A31" s="19" t="s">
        <v>19</v>
      </c>
      <c r="B31" s="20" t="s">
        <v>36</v>
      </c>
      <c r="C31" s="20" t="s">
        <v>31</v>
      </c>
      <c r="D31" s="21">
        <f>D32</f>
        <v>4731.2</v>
      </c>
      <c r="E31" s="21">
        <f>E32</f>
        <v>1020</v>
      </c>
      <c r="F31" s="14">
        <f t="shared" si="0"/>
        <v>21.55901251268177</v>
      </c>
    </row>
    <row r="32" spans="1:6" ht="15.75">
      <c r="A32" s="11" t="s">
        <v>51</v>
      </c>
      <c r="B32" s="12" t="s">
        <v>36</v>
      </c>
      <c r="C32" s="12" t="s">
        <v>36</v>
      </c>
      <c r="D32" s="13">
        <v>4731.2</v>
      </c>
      <c r="E32" s="13">
        <v>1020</v>
      </c>
      <c r="F32" s="14">
        <f t="shared" si="0"/>
        <v>21.55901251268177</v>
      </c>
    </row>
    <row r="33" spans="1:6" ht="15.75">
      <c r="A33" s="19" t="s">
        <v>20</v>
      </c>
      <c r="B33" s="20" t="s">
        <v>39</v>
      </c>
      <c r="C33" s="20" t="s">
        <v>31</v>
      </c>
      <c r="D33" s="21">
        <f>SUM(D34:D35)</f>
        <v>35221.2</v>
      </c>
      <c r="E33" s="21">
        <f>SUM(E34:E35)</f>
        <v>8381.1</v>
      </c>
      <c r="F33" s="14">
        <f t="shared" si="0"/>
        <v>23.79561173384212</v>
      </c>
    </row>
    <row r="34" spans="1:6" ht="15.75">
      <c r="A34" s="11" t="s">
        <v>21</v>
      </c>
      <c r="B34" s="12" t="s">
        <v>39</v>
      </c>
      <c r="C34" s="12" t="s">
        <v>30</v>
      </c>
      <c r="D34" s="13">
        <v>1860</v>
      </c>
      <c r="E34" s="13">
        <v>465</v>
      </c>
      <c r="F34" s="14">
        <f t="shared" si="0"/>
        <v>25</v>
      </c>
    </row>
    <row r="35" spans="1:6" ht="15.75">
      <c r="A35" s="11" t="s">
        <v>22</v>
      </c>
      <c r="B35" s="12" t="s">
        <v>39</v>
      </c>
      <c r="C35" s="12" t="s">
        <v>34</v>
      </c>
      <c r="D35" s="13">
        <v>33361.2</v>
      </c>
      <c r="E35" s="13">
        <v>7916.1</v>
      </c>
      <c r="F35" s="14">
        <f t="shared" si="0"/>
        <v>23.72846300492788</v>
      </c>
    </row>
    <row r="36" spans="1:6" ht="15.75">
      <c r="A36" s="19" t="s">
        <v>23</v>
      </c>
      <c r="B36" s="20">
        <v>10</v>
      </c>
      <c r="C36" s="20" t="s">
        <v>31</v>
      </c>
      <c r="D36" s="21">
        <f>SUM(D37:D38)</f>
        <v>13429.8</v>
      </c>
      <c r="E36" s="21">
        <f>SUM(E37:E38)</f>
        <v>3008.4</v>
      </c>
      <c r="F36" s="14">
        <f t="shared" si="0"/>
        <v>22.400929276683197</v>
      </c>
    </row>
    <row r="37" spans="1:7" ht="15.75">
      <c r="A37" s="11" t="s">
        <v>24</v>
      </c>
      <c r="B37" s="12">
        <v>10</v>
      </c>
      <c r="C37" s="12" t="s">
        <v>30</v>
      </c>
      <c r="D37" s="13">
        <v>12036.4</v>
      </c>
      <c r="E37" s="13">
        <v>3008.4</v>
      </c>
      <c r="F37" s="14">
        <f t="shared" si="0"/>
        <v>24.99418430760028</v>
      </c>
      <c r="G37">
        <v>944</v>
      </c>
    </row>
    <row r="38" spans="1:6" ht="15.75">
      <c r="A38" s="11" t="s">
        <v>58</v>
      </c>
      <c r="B38" s="12">
        <v>10</v>
      </c>
      <c r="C38" s="12" t="s">
        <v>34</v>
      </c>
      <c r="D38" s="13">
        <v>1393.4</v>
      </c>
      <c r="E38" s="13">
        <v>0</v>
      </c>
      <c r="F38" s="14">
        <f t="shared" si="0"/>
        <v>0</v>
      </c>
    </row>
    <row r="39" spans="1:6" ht="15.75">
      <c r="A39" s="19" t="s">
        <v>43</v>
      </c>
      <c r="B39" s="20">
        <v>11</v>
      </c>
      <c r="C39" s="20" t="s">
        <v>31</v>
      </c>
      <c r="D39" s="21">
        <f>D40</f>
        <v>60420.9</v>
      </c>
      <c r="E39" s="21">
        <f>E40</f>
        <v>1500</v>
      </c>
      <c r="F39" s="14">
        <f t="shared" si="0"/>
        <v>2.4825846685501207</v>
      </c>
    </row>
    <row r="40" spans="1:6" ht="15.75">
      <c r="A40" s="11" t="s">
        <v>44</v>
      </c>
      <c r="B40" s="12">
        <v>11</v>
      </c>
      <c r="C40" s="12" t="s">
        <v>32</v>
      </c>
      <c r="D40" s="13">
        <v>60420.9</v>
      </c>
      <c r="E40" s="13">
        <v>1500</v>
      </c>
      <c r="F40" s="14">
        <f t="shared" si="0"/>
        <v>2.4825846685501207</v>
      </c>
    </row>
    <row r="41" spans="1:6" ht="15.75">
      <c r="A41" s="19" t="s">
        <v>25</v>
      </c>
      <c r="B41" s="20">
        <v>12</v>
      </c>
      <c r="C41" s="20" t="s">
        <v>31</v>
      </c>
      <c r="D41" s="21">
        <f>D42</f>
        <v>2900</v>
      </c>
      <c r="E41" s="21">
        <f>E42</f>
        <v>687.4</v>
      </c>
      <c r="F41" s="14">
        <f t="shared" si="0"/>
        <v>23.70344827586207</v>
      </c>
    </row>
    <row r="42" spans="1:6" ht="16.5" thickBot="1">
      <c r="A42" s="23" t="s">
        <v>26</v>
      </c>
      <c r="B42" s="24">
        <v>12</v>
      </c>
      <c r="C42" s="24" t="s">
        <v>32</v>
      </c>
      <c r="D42" s="25">
        <v>2900</v>
      </c>
      <c r="E42" s="25">
        <v>687.4</v>
      </c>
      <c r="F42" s="26">
        <f t="shared" si="0"/>
        <v>23.70344827586207</v>
      </c>
    </row>
    <row r="43" spans="1:6" ht="22.5" customHeight="1" thickBot="1">
      <c r="A43" s="27" t="s">
        <v>27</v>
      </c>
      <c r="B43" s="28"/>
      <c r="C43" s="28"/>
      <c r="D43" s="29">
        <f>D11+D18+D20+D24+D27+D31+D33+D36+D39+D41</f>
        <v>610250.1000000001</v>
      </c>
      <c r="E43" s="29">
        <f>E11+E18+E20+E24+E27+E31+E33+E36+E39+E41</f>
        <v>61017.700000000004</v>
      </c>
      <c r="F43" s="30">
        <f t="shared" si="0"/>
        <v>9.998802130470768</v>
      </c>
    </row>
    <row r="44" spans="1:6" ht="18.75">
      <c r="A44" s="2"/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</sheetData>
  <sheetProtection/>
  <mergeCells count="6">
    <mergeCell ref="A5:F5"/>
    <mergeCell ref="A6:F6"/>
    <mergeCell ref="A8:A10"/>
    <mergeCell ref="B8:C9"/>
    <mergeCell ref="E8:F8"/>
    <mergeCell ref="E9:F9"/>
  </mergeCells>
  <printOptions/>
  <pageMargins left="0.5905511811023623" right="0.5905511811023623" top="0.984251968503937" bottom="0.5905511811023623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IRINAKF</cp:lastModifiedBy>
  <cp:lastPrinted>2021-04-01T14:37:22Z</cp:lastPrinted>
  <dcterms:created xsi:type="dcterms:W3CDTF">2014-04-18T07:03:22Z</dcterms:created>
  <dcterms:modified xsi:type="dcterms:W3CDTF">2021-04-21T07:51:53Z</dcterms:modified>
  <cp:category/>
  <cp:version/>
  <cp:contentType/>
  <cp:contentStatus/>
</cp:coreProperties>
</file>